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5" yWindow="2265" windowWidth="13725" windowHeight="12375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<sst xmlns="http://schemas.openxmlformats.org/spreadsheetml/2006/main" count="47" uniqueCount="44">
  <si>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Redwings Engine Re-power Worksheet</t>
  </si>
  <si>
    <t>Horsepower Needs</t>
  </si>
  <si>
    <t>Speed to Length Ratio</t>
  </si>
  <si>
    <t>Formula based on Skene's Elements of Yacht Design</t>
  </si>
  <si>
    <t>Square Root of Lgth</t>
  </si>
  <si>
    <t>Estimated Hull Speed (kts)</t>
  </si>
  <si>
    <t>Waterline Length (LWL)</t>
  </si>
  <si>
    <t>Resistance per long ton (lbs)</t>
  </si>
  <si>
    <t>Displacement</t>
  </si>
  <si>
    <t>Displacement (lbs)</t>
  </si>
  <si>
    <t>Pounds per Long Ton</t>
  </si>
  <si>
    <t>Displacement (long tons)</t>
  </si>
  <si>
    <t>Total Resistance at Hull Spd (lbs)</t>
  </si>
  <si>
    <t>Effective Horse Power  or EHP (HP)</t>
  </si>
  <si>
    <t>Two Blade Prop Efficiency</t>
  </si>
  <si>
    <t>HP to drive boat at Hull Speed</t>
  </si>
  <si>
    <t>HP for Adverse Conditions (+33%)</t>
  </si>
  <si>
    <t>Simple Formula: 1 HP per 500 lbs of displacement</t>
  </si>
  <si>
    <t>Horsepower Required</t>
  </si>
  <si>
    <t>Engine Comparison</t>
  </si>
  <si>
    <t>Volvo</t>
  </si>
  <si>
    <t>Westerbeke</t>
  </si>
  <si>
    <t>Yanmar</t>
  </si>
  <si>
    <t>Ford</t>
  </si>
  <si>
    <t>John Deere</t>
  </si>
  <si>
    <t>Make</t>
  </si>
  <si>
    <t>Model</t>
  </si>
  <si>
    <t>4D254</t>
  </si>
  <si>
    <t>Horse Power</t>
  </si>
  <si>
    <t>Max RPM</t>
  </si>
  <si>
    <t>Height</t>
  </si>
  <si>
    <t>Width (to mounts)</t>
  </si>
  <si>
    <t>Length (w/o tranni)</t>
  </si>
  <si>
    <t>Bobtail Weight (lbs)</t>
  </si>
  <si>
    <t>Price</t>
  </si>
  <si>
    <t>4JH3-TE</t>
  </si>
  <si>
    <t>D2-75</t>
  </si>
  <si>
    <t>4045DFM</t>
  </si>
  <si>
    <t>64A Four</t>
  </si>
  <si>
    <t>(Inc Trani)</t>
  </si>
  <si>
    <t>(Bobtail)</t>
  </si>
  <si>
    <t>Vetus</t>
  </si>
  <si>
    <t>VH4-65</t>
  </si>
  <si>
    <t>(inc trani)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</si>
</sst>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.75390625" style="1" customWidth="1"/>
    <col min="2" max="2" width="29.625" style="1" customWidth="1"/>
    <col min="3" max="5" width="12.00390625" style="1" customWidth="1"/>
    <col min="6" max="16384" width="10.75390625" style="1" customWidth="1"/>
  </cols>
  <sheetData>
    <row r="1" s="3" customFormat="1" ht="22.5">
      <c r="A1" s="3" t="s">
        <v>0</v>
      </c>
    </row>
    <row r="3" s="2" customFormat="1" ht="12.75">
      <c r="A3" s="2" t="s">
        <v>1</v>
      </c>
    </row>
    <row r="5" s="2" customFormat="1" ht="12.75">
      <c r="A5" s="2" t="s">
        <v>3</v>
      </c>
    </row>
    <row r="6" spans="2:5" ht="12.75">
      <c r="B6" s="1" t="s">
        <v>6</v>
      </c>
      <c r="C6" s="1">
        <v>39.75</v>
      </c>
      <c r="D6" s="1">
        <f>C6</f>
        <v>39.75</v>
      </c>
      <c r="E6" s="1">
        <f>D6</f>
        <v>39.75</v>
      </c>
    </row>
    <row r="7" spans="2:5" ht="12.75">
      <c r="B7" s="1" t="s">
        <v>2</v>
      </c>
      <c r="C7" s="1">
        <v>1.34</v>
      </c>
      <c r="D7" s="1">
        <f aca="true" t="shared" si="0" ref="D7:E11">C7</f>
        <v>1.34</v>
      </c>
      <c r="E7" s="1">
        <f t="shared" si="0"/>
        <v>1.34</v>
      </c>
    </row>
    <row r="8" spans="2:5" ht="12.75">
      <c r="B8" s="1" t="s">
        <v>4</v>
      </c>
      <c r="C8" s="1">
        <f>SQRT(C6)</f>
        <v>6.304760106459246</v>
      </c>
      <c r="D8" s="1">
        <f t="shared" si="0"/>
        <v>6.304760106459246</v>
      </c>
      <c r="E8" s="1">
        <f t="shared" si="0"/>
        <v>6.304760106459246</v>
      </c>
    </row>
    <row r="9" spans="2:5" ht="12.75">
      <c r="B9" s="1" t="s">
        <v>5</v>
      </c>
      <c r="C9" s="1">
        <f>C7*C8</f>
        <v>8.448378542655389</v>
      </c>
      <c r="D9" s="1">
        <f t="shared" si="0"/>
        <v>8.448378542655389</v>
      </c>
      <c r="E9" s="1">
        <f t="shared" si="0"/>
        <v>8.448378542655389</v>
      </c>
    </row>
    <row r="11" spans="2:5" ht="12.75">
      <c r="B11" s="1" t="s">
        <v>7</v>
      </c>
      <c r="C11" s="1">
        <v>55</v>
      </c>
      <c r="D11" s="1">
        <f t="shared" si="0"/>
        <v>55</v>
      </c>
      <c r="E11" s="1">
        <f t="shared" si="0"/>
        <v>55</v>
      </c>
    </row>
    <row r="12" spans="2:5" ht="12.75">
      <c r="B12" s="1" t="s">
        <v>10</v>
      </c>
      <c r="C12" s="1">
        <v>2240</v>
      </c>
      <c r="D12" s="1">
        <f>C12</f>
        <v>2240</v>
      </c>
      <c r="E12" s="1">
        <f>D12</f>
        <v>2240</v>
      </c>
    </row>
    <row r="13" spans="2:5" ht="12.75">
      <c r="B13" s="1" t="s">
        <v>9</v>
      </c>
      <c r="C13" s="1">
        <v>30000</v>
      </c>
      <c r="D13" s="1">
        <v>33000</v>
      </c>
      <c r="E13" s="1">
        <v>35000</v>
      </c>
    </row>
    <row r="14" spans="2:5" ht="12.75">
      <c r="B14" s="1" t="s">
        <v>11</v>
      </c>
      <c r="C14" s="1">
        <f>C13/C12</f>
        <v>13.392857142857142</v>
      </c>
      <c r="D14" s="1">
        <f>D13/D12</f>
        <v>14.732142857142858</v>
      </c>
      <c r="E14" s="1">
        <f>E13/E12</f>
        <v>15.625</v>
      </c>
    </row>
    <row r="15" spans="2:5" ht="12.75">
      <c r="B15" s="1" t="s">
        <v>12</v>
      </c>
      <c r="C15" s="1">
        <f>C14*C11</f>
        <v>736.6071428571428</v>
      </c>
      <c r="D15" s="1">
        <f>D14*D11</f>
        <v>810.2678571428572</v>
      </c>
      <c r="E15" s="1">
        <f>E14*E11</f>
        <v>859.375</v>
      </c>
    </row>
    <row r="17" spans="2:5" ht="12.75">
      <c r="B17" s="1" t="s">
        <v>13</v>
      </c>
      <c r="C17" s="1">
        <f>C15*C9*0.003</f>
        <v>18.669407940242934</v>
      </c>
      <c r="D17" s="1">
        <f>D15*D9*0.003</f>
        <v>20.536348734267232</v>
      </c>
      <c r="E17" s="1">
        <f>E15*E9*0.003</f>
        <v>21.780975930283425</v>
      </c>
    </row>
    <row r="18" spans="2:5" ht="12.75">
      <c r="B18" s="1" t="s">
        <v>14</v>
      </c>
      <c r="C18" s="1">
        <v>0.4</v>
      </c>
      <c r="D18" s="1">
        <f>C18</f>
        <v>0.4</v>
      </c>
      <c r="E18" s="1">
        <f>D18</f>
        <v>0.4</v>
      </c>
    </row>
    <row r="19" spans="2:5" ht="12.75">
      <c r="B19" s="1" t="s">
        <v>15</v>
      </c>
      <c r="C19" s="1">
        <f>C17/C18</f>
        <v>46.673519850607335</v>
      </c>
      <c r="D19" s="1">
        <f>D17/D18</f>
        <v>51.340871835668075</v>
      </c>
      <c r="E19" s="1">
        <f>E17/E18</f>
        <v>54.45243982570856</v>
      </c>
    </row>
    <row r="20" spans="2:5" ht="12.75">
      <c r="B20" s="1" t="s">
        <v>16</v>
      </c>
      <c r="C20" s="1">
        <f>C19*1.33</f>
        <v>62.07578140130776</v>
      </c>
      <c r="D20" s="1">
        <f>D19*1.33</f>
        <v>68.28335954143854</v>
      </c>
      <c r="E20" s="1">
        <f>E19*1.33</f>
        <v>72.42174496819239</v>
      </c>
    </row>
    <row r="22" s="2" customFormat="1" ht="12.75">
      <c r="A22" s="2" t="s">
        <v>17</v>
      </c>
    </row>
    <row r="23" spans="2:5" ht="12.75">
      <c r="B23" s="1" t="s">
        <v>8</v>
      </c>
      <c r="C23" s="1">
        <f>C13</f>
        <v>30000</v>
      </c>
      <c r="D23" s="1">
        <f>D13</f>
        <v>33000</v>
      </c>
      <c r="E23" s="1">
        <f>E13</f>
        <v>35000</v>
      </c>
    </row>
    <row r="24" spans="2:5" ht="12.75">
      <c r="B24" s="1" t="s">
        <v>18</v>
      </c>
      <c r="C24" s="1">
        <f>C23/500</f>
        <v>60</v>
      </c>
      <c r="D24" s="1">
        <f>D23/500</f>
        <v>66</v>
      </c>
      <c r="E24" s="1">
        <f>E23/500</f>
        <v>70</v>
      </c>
    </row>
    <row r="27" ht="12.75">
      <c r="A27" s="1" t="s">
        <v>19</v>
      </c>
    </row>
    <row r="28" spans="2:8" ht="12.75">
      <c r="B28" s="1" t="s">
        <v>25</v>
      </c>
      <c r="C28" s="4" t="s">
        <v>23</v>
      </c>
      <c r="D28" s="4" t="s">
        <v>22</v>
      </c>
      <c r="E28" s="4" t="s">
        <v>21</v>
      </c>
      <c r="F28" s="4" t="s">
        <v>20</v>
      </c>
      <c r="G28" s="4" t="s">
        <v>24</v>
      </c>
      <c r="H28" s="4" t="s">
        <v>41</v>
      </c>
    </row>
    <row r="29" spans="2:8" ht="12.75">
      <c r="B29" s="1" t="s">
        <v>26</v>
      </c>
      <c r="C29" s="4" t="s">
        <v>27</v>
      </c>
      <c r="D29" s="4" t="s">
        <v>35</v>
      </c>
      <c r="E29" s="4" t="s">
        <v>38</v>
      </c>
      <c r="F29" s="4" t="s">
        <v>36</v>
      </c>
      <c r="G29" s="4" t="s">
        <v>37</v>
      </c>
      <c r="H29" s="4" t="s">
        <v>42</v>
      </c>
    </row>
    <row r="30" spans="2:8" ht="12.75">
      <c r="B30" s="1" t="s">
        <v>28</v>
      </c>
      <c r="C30" s="6">
        <v>80</v>
      </c>
      <c r="D30" s="6">
        <v>75</v>
      </c>
      <c r="E30" s="6">
        <v>64</v>
      </c>
      <c r="F30" s="6">
        <v>75</v>
      </c>
      <c r="G30" s="6">
        <v>75</v>
      </c>
      <c r="H30" s="1">
        <v>65</v>
      </c>
    </row>
    <row r="31" spans="2:8" ht="12.75">
      <c r="B31" s="1" t="s">
        <v>29</v>
      </c>
      <c r="C31" s="6">
        <v>2500</v>
      </c>
      <c r="D31" s="6">
        <v>3800</v>
      </c>
      <c r="E31" s="6">
        <v>2600</v>
      </c>
      <c r="F31" s="6">
        <v>3000</v>
      </c>
      <c r="G31" s="6">
        <v>2400</v>
      </c>
      <c r="H31" s="6">
        <v>3000</v>
      </c>
    </row>
    <row r="32" spans="2:9" ht="12.75">
      <c r="B32" s="1" t="s">
        <v>33</v>
      </c>
      <c r="C32" s="6">
        <v>874</v>
      </c>
      <c r="D32" s="6">
        <v>483</v>
      </c>
      <c r="E32" s="6">
        <v>600</v>
      </c>
      <c r="F32" s="6">
        <v>582</v>
      </c>
      <c r="G32" s="6">
        <v>961</v>
      </c>
      <c r="H32" s="1">
        <v>528</v>
      </c>
      <c r="I32" s="1" t="s">
        <v>43</v>
      </c>
    </row>
    <row r="33" spans="2:8" ht="12.75">
      <c r="B33" s="1" t="s">
        <v>30</v>
      </c>
      <c r="C33" s="1">
        <v>31.5</v>
      </c>
      <c r="D33" s="1">
        <v>25</v>
      </c>
      <c r="E33" s="1">
        <v>27.3</v>
      </c>
      <c r="F33" s="1">
        <v>27.1</v>
      </c>
      <c r="G33" s="1">
        <v>35.5</v>
      </c>
      <c r="H33" s="1">
        <v>25</v>
      </c>
    </row>
    <row r="34" spans="2:8" ht="12.75">
      <c r="B34" s="1" t="s">
        <v>32</v>
      </c>
      <c r="C34" s="1">
        <v>30.75</v>
      </c>
      <c r="D34" s="1">
        <v>27.5</v>
      </c>
      <c r="E34" s="1">
        <v>28</v>
      </c>
      <c r="F34" s="1">
        <v>28</v>
      </c>
      <c r="G34" s="1">
        <v>34.8</v>
      </c>
      <c r="H34" s="1">
        <v>28</v>
      </c>
    </row>
    <row r="35" spans="2:8" ht="12.75">
      <c r="B35" s="1" t="s">
        <v>31</v>
      </c>
      <c r="C35" s="1">
        <v>22.5</v>
      </c>
      <c r="D35" s="1">
        <v>19.3</v>
      </c>
      <c r="E35" s="1">
        <v>22.5</v>
      </c>
      <c r="F35" s="1">
        <v>19</v>
      </c>
      <c r="G35" s="1">
        <v>25</v>
      </c>
      <c r="H35" s="1">
        <v>18</v>
      </c>
    </row>
    <row r="36" spans="2:8" ht="12.75">
      <c r="B36" s="1" t="s">
        <v>34</v>
      </c>
      <c r="C36" s="5">
        <v>0</v>
      </c>
      <c r="D36" s="5">
        <v>9950</v>
      </c>
      <c r="E36" s="5">
        <v>12284</v>
      </c>
      <c r="F36" s="5">
        <v>9000</v>
      </c>
      <c r="G36" s="5">
        <v>14000</v>
      </c>
      <c r="H36" s="5">
        <v>9100</v>
      </c>
    </row>
    <row r="37" spans="3:8" ht="12.75">
      <c r="C37" s="5"/>
      <c r="D37" s="7" t="s">
        <v>40</v>
      </c>
      <c r="E37" s="7" t="s">
        <v>39</v>
      </c>
      <c r="F37" s="7" t="s">
        <v>39</v>
      </c>
      <c r="G37" s="7" t="s">
        <v>39</v>
      </c>
      <c r="H37" s="4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Henderson</dc:creator>
  <cp:keywords/>
  <dc:description/>
  <cp:lastModifiedBy>Jeff Stander</cp:lastModifiedBy>
  <dcterms:created xsi:type="dcterms:W3CDTF">2006-08-04T11:33:04Z</dcterms:created>
  <dcterms:modified xsi:type="dcterms:W3CDTF">2006-08-06T19:39:12Z</dcterms:modified>
  <cp:category/>
  <cp:version/>
  <cp:contentType/>
  <cp:contentStatus/>
</cp:coreProperties>
</file>